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libro-01-046246\BANCO DE DADOS\PORTAL DA TRANSPARÊNCIA\1º e 3º SETORES- CAU E CREA\2025\11- NOV\"/>
    </mc:Choice>
  </mc:AlternateContent>
  <xr:revisionPtr revIDLastSave="0" documentId="13_ncr:1_{19C37EA0-A658-448A-9C65-BA07C8727F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RCEIRAS E CONVENIOS" sheetId="1" r:id="rId1"/>
  </sheets>
  <definedNames>
    <definedName name="_xlnm._FilterDatabase" localSheetId="0" hidden="1">'PARCEIRAS E CONVENIOS'!$B$8:$G$8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7" i="1" l="1"/>
  <c r="K12" i="1"/>
  <c r="J23" i="1"/>
  <c r="I13" i="1" l="1"/>
  <c r="G23" i="1"/>
  <c r="F35" i="1"/>
  <c r="F34" i="1"/>
  <c r="F22" i="1"/>
  <c r="F14" i="1"/>
  <c r="E23" i="1"/>
  <c r="E22" i="1"/>
  <c r="D36" i="1" l="1"/>
</calcChain>
</file>

<file path=xl/sharedStrings.xml><?xml version="1.0" encoding="utf-8"?>
<sst xmlns="http://schemas.openxmlformats.org/spreadsheetml/2006/main" count="77" uniqueCount="72">
  <si>
    <t>08.435.390.0001-34</t>
  </si>
  <si>
    <t>02.450.677/0001-57</t>
  </si>
  <si>
    <t>ASSOCIAÇÃO BRASILEIRA DE DEFESA DA MULHER - ASBRAD</t>
  </si>
  <si>
    <t>ASSOCIAÇÃO BENEFICENTE MENINA DOS OLHOS DE OURO</t>
  </si>
  <si>
    <t>02.722.761/0001-82</t>
  </si>
  <si>
    <t>65.057.341/0001-49</t>
  </si>
  <si>
    <t>CENTRO ESPÍRITA CAMINHO DE LUZ</t>
  </si>
  <si>
    <t>03.318.018/0001-24</t>
  </si>
  <si>
    <t>ASSOCIAÇÃO EDUCACIONAL TOLEDO, MANTENEDORA DAS FACULDADES INTEGRADAS " ANTÔNIO EUFRÁSIO DE TOLEDO" DE PRESIDENTE PRUDENTE</t>
  </si>
  <si>
    <t>38.883.732/0001-40</t>
  </si>
  <si>
    <t>UNIÃO DOS NÚCLEOS, ASSOCIAÇÕES E SOCIEDADES DE MORADORES DE HELIÓPOLIS E SÃO JOÃO CLÍMACO - UNAS</t>
  </si>
  <si>
    <t>56.561.889/0001-30</t>
  </si>
  <si>
    <t>CENTRO DE DEFESA DOS DIREITOS HUMANOS "PADRE EZEQUIEL RAMIN" - CEDECA BELÉM</t>
  </si>
  <si>
    <t>04.488.578/0001-90</t>
  </si>
  <si>
    <t>62.798.699/0001-34</t>
  </si>
  <si>
    <t>OBRAS SOCIAIS NOSSA SENHORA AQUIROPITA</t>
  </si>
  <si>
    <t>JANEIRO</t>
  </si>
  <si>
    <t>CNPJ</t>
  </si>
  <si>
    <t>ENTIDADES/FACULDADES</t>
  </si>
  <si>
    <t>Departamento de Orçamento e Finanças</t>
  </si>
  <si>
    <t>Coordenadoria Geral de Administração</t>
  </si>
  <si>
    <t>CASA DE ISABEL CENTRO DE APOIO À MULHER, À CRIANÇA E AO ADOLESCENTE, VÍTIMAS DE VIOLÊNCIA DOMÉSTICA E SITUAÇÃO DE RISCO - ITAQUAQUECETUBA</t>
  </si>
  <si>
    <t>FUNDAÇÃO "PROFESSOR DOUTOR MANOEL PEDRO PIMENTEL - FUNAP</t>
  </si>
  <si>
    <t>49.325.434/0001-50</t>
  </si>
  <si>
    <t>PREFEITURA MUNICIPAL DE TARUMÃ</t>
  </si>
  <si>
    <t>64.614.449/0001-22</t>
  </si>
  <si>
    <t>UNIVERSIDADE MUNICIPAL DE SÃO CAETANO DO SUL</t>
  </si>
  <si>
    <t>44.392.215/0001-70</t>
  </si>
  <si>
    <t>UNIVERSIDADE ESTADUAL PAULISTA " JULIO DE MESQUITA FILHO"</t>
  </si>
  <si>
    <t>48.031.918/0001-24</t>
  </si>
  <si>
    <t xml:space="preserve">DEMONSTRATIVO DE PAGAMENTO PARCERIAS e CONVÊNIOS </t>
  </si>
  <si>
    <t>ASSOCIAÇÃO EDUCACIONAL TOLEDO, MANTENEDORA DAS FACULDADES INTEGRADAS "ANTÔNIO EUFRÁSIO DE TOLEDO" DE PRESIDENTE PRUDENTE (PENITENCIÁRIA DE TUPI PAULISTA)</t>
  </si>
  <si>
    <t>12.768.640/0001-25</t>
  </si>
  <si>
    <t>CENTRO OSCAR ROMERO DE DEFESA DOS DIREITOS</t>
  </si>
  <si>
    <t xml:space="preserve">ONG DCM - DEFESA E CIDADANIA DA MULHER </t>
  </si>
  <si>
    <t>SOCIEDADE DE AMIGOS VILA CONSTANÇA</t>
  </si>
  <si>
    <t>01.636.581/0001-15</t>
  </si>
  <si>
    <t>CENTRO OSCAR ROMERO DE DEFESA DOS DIREITOS (NORTE OESTE)</t>
  </si>
  <si>
    <t>UNIVERSIDADE ESTADUAL PAULISTA " JULIO DE MESQUITA FILHO" (FRANCA)</t>
  </si>
  <si>
    <t>ORGANIZACAO EDUCACIONAL BARAO DE MAUA</t>
  </si>
  <si>
    <t>56.001.480/0022-94</t>
  </si>
  <si>
    <t>ASSOCIAÇÃO PRUDENTINA DE EDUCAÇÃO E CULTURA - APEC - MANTENEDORA DA UNOESTE</t>
  </si>
  <si>
    <t>IMESC - INSTITUTO DE MEDICINA SOCIAL E DE CRIMINOLOGIA DE SÃO PAULO</t>
  </si>
  <si>
    <t>43.054.154/0001-79</t>
  </si>
  <si>
    <t>44.860.740/0001-73</t>
  </si>
  <si>
    <t>CASA DE ISABEL CENTRO DE APOIO À MULHER, À CRIANÇA E AO ADOLESCENTE, VÍTIMAS DE VIOLÊNCIA DOMÉSTICA E SITUAÇÃO DE RISCO - ITAIM</t>
  </si>
  <si>
    <t>FEVEREIRO</t>
  </si>
  <si>
    <t>UNIVERSIDADE MUNICIPAL DE SÃO CAETANO DO SUL (CONTABEIS)</t>
  </si>
  <si>
    <t>MARÇO</t>
  </si>
  <si>
    <t>ABRIL</t>
  </si>
  <si>
    <t>ASSOCIAÇÃO DE ENSINO DOM BOSCO DE MONTE APREZÍVEL</t>
  </si>
  <si>
    <t>45.145.034/0001-02</t>
  </si>
  <si>
    <t>ASSOCIAÇÃO DE ENSINO DE RIBEIRÃO PRETO - AERP</t>
  </si>
  <si>
    <t>55.983.670/0001-67</t>
  </si>
  <si>
    <t>INSTITUTO ELAS</t>
  </si>
  <si>
    <t>37.708.155/0001-97</t>
  </si>
  <si>
    <t>IGREJA EVANGÉLICA MISSIONÁRIA RESTAURANDO VIDAS</t>
  </si>
  <si>
    <t>32.419.691/0001-59</t>
  </si>
  <si>
    <t>COMUNIDADE SÓ POR HOJE</t>
  </si>
  <si>
    <t>00.734.543/0001-32</t>
  </si>
  <si>
    <t>ASSOCIAÇÃO FRATERNIDADE DE MARIA</t>
  </si>
  <si>
    <t>56.359.185/0001-80</t>
  </si>
  <si>
    <t>EXERCÍCIO DE 2025</t>
  </si>
  <si>
    <t>ASSOCIAÇÃO COMUNITÁRIA SEMPRE VIVA</t>
  </si>
  <si>
    <t>59.837.674/0001-98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</si>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</sst>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rgb="FF00206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center"/>
    </xf>
    <xf numFmtId="1" fontId="6" fillId="0" borderId="0" xfId="1" applyNumberFormat="1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43" fontId="3" fillId="2" borderId="0" xfId="1" applyFont="1" applyFill="1"/>
    <xf numFmtId="0" fontId="7" fillId="0" borderId="0" xfId="0" quotePrefix="1" applyFon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57151</xdr:colOff>
      <xdr:row>0</xdr:row>
      <xdr:rowOff>0</xdr:rowOff>
    </xdr:from>
    <xdr:ext cx="2506756" cy="492773"/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51" y="0"/>
          <a:ext cx="2506756" cy="49277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</sheetPr>
  <dimension ref="A1:N39"/>
  <sheetViews>
    <sheetView showGridLines="0" tabSelected="1" topLeftCell="B1" zoomScaleNormal="100" workbookViewId="0">
      <selection activeCell="H2" sqref="H2"/>
    </sheetView>
  </sheetViews>
  <sheetFormatPr defaultRowHeight="15" x14ac:dyDescent="0.25"/>
  <cols>
    <col min="1" max="1" width="18" style="15" bestFit="1" customWidth="1"/>
    <col min="2" max="2" width="68.28515625" style="2" customWidth="1"/>
    <col min="3" max="3" width="21" style="2" customWidth="1"/>
    <col min="4" max="14" width="18.5703125" style="1" customWidth="1"/>
  </cols>
  <sheetData>
    <row r="1" spans="1:14" ht="15.75" x14ac:dyDescent="0.25">
      <c r="D1" s="4" t="s">
        <v>20</v>
      </c>
      <c r="E1" s="4"/>
      <c r="F1" s="4"/>
      <c r="G1" s="4"/>
      <c r="H1" s="4"/>
      <c r="I1" s="4"/>
      <c r="J1" s="4"/>
      <c r="K1" s="4"/>
      <c r="L1" s="4"/>
      <c r="M1" s="4"/>
      <c r="N1" s="4"/>
    </row>
    <row r="2" spans="1:14" ht="15.75" x14ac:dyDescent="0.25">
      <c r="D2" s="4" t="s">
        <v>19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5.75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5.75" x14ac:dyDescent="0.25"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17.100000000000001" customHeight="1" x14ac:dyDescent="0.3">
      <c r="A5" s="16"/>
      <c r="B5" s="19" t="s">
        <v>30</v>
      </c>
      <c r="C5" s="19"/>
      <c r="D5" s="19"/>
    </row>
    <row r="6" spans="1:14" s="2" customFormat="1" ht="17.100000000000001" customHeight="1" x14ac:dyDescent="0.3">
      <c r="A6" s="16"/>
      <c r="B6" s="19" t="s">
        <v>62</v>
      </c>
      <c r="C6" s="19"/>
      <c r="D6" s="19"/>
    </row>
    <row r="7" spans="1:14" ht="15.75" thickBot="1" x14ac:dyDescent="0.3"/>
    <row r="8" spans="1:14" ht="15.75" thickBot="1" x14ac:dyDescent="0.3">
      <c r="B8" s="8" t="s">
        <v>18</v>
      </c>
      <c r="C8" s="8" t="s">
        <v>17</v>
      </c>
      <c r="D8" s="9" t="s">
        <v>16</v>
      </c>
      <c r="E8" s="9" t="s">
        <v>46</v>
      </c>
      <c r="F8" s="9" t="s">
        <v>48</v>
      </c>
      <c r="G8" s="9" t="s">
        <v>49</v>
      </c>
      <c r="H8" s="9" t="s">
        <v>65</v>
      </c>
      <c r="I8" s="9" t="s">
        <v>66</v>
      </c>
      <c r="J8" s="9" t="s">
        <v>67</v>
      </c>
      <c r="K8" s="9" t="s">
        <v>68</v>
      </c>
      <c r="L8" s="9" t="s">
        <v>69</v>
      </c>
      <c r="M8" s="9" t="s">
        <v>70</v>
      </c>
      <c r="N8" s="9" t="s">
        <v>71</v>
      </c>
    </row>
    <row r="9" spans="1:14" ht="60" customHeight="1" thickBot="1" x14ac:dyDescent="0.3">
      <c r="A9" s="14">
        <v>12768640000125</v>
      </c>
      <c r="B9" s="6" t="s">
        <v>3</v>
      </c>
      <c r="C9" s="10" t="s">
        <v>32</v>
      </c>
      <c r="D9" s="13">
        <v>41033.83</v>
      </c>
      <c r="E9" s="13">
        <v>123101.49</v>
      </c>
      <c r="F9" s="13">
        <v>0</v>
      </c>
      <c r="G9" s="13">
        <v>0</v>
      </c>
      <c r="H9" s="13">
        <v>123043.47</v>
      </c>
      <c r="I9" s="13">
        <v>0</v>
      </c>
      <c r="J9" s="13">
        <v>0</v>
      </c>
      <c r="K9" s="13">
        <v>123101.49</v>
      </c>
      <c r="L9" s="13">
        <v>0</v>
      </c>
      <c r="M9" s="13">
        <v>0</v>
      </c>
      <c r="N9" s="13">
        <v>85908.22</v>
      </c>
    </row>
    <row r="10" spans="1:14" ht="60" customHeight="1" thickBot="1" x14ac:dyDescent="0.3">
      <c r="A10" s="14">
        <v>2450677000157</v>
      </c>
      <c r="B10" s="6" t="s">
        <v>2</v>
      </c>
      <c r="C10" s="10" t="s">
        <v>1</v>
      </c>
      <c r="D10" s="13">
        <v>24921.37</v>
      </c>
      <c r="E10" s="13">
        <v>24805.35</v>
      </c>
      <c r="F10" s="13">
        <v>24979.39</v>
      </c>
      <c r="G10" s="13">
        <v>25704.55</v>
      </c>
      <c r="H10" s="13">
        <v>25704.55</v>
      </c>
      <c r="I10" s="13">
        <v>25704.55</v>
      </c>
      <c r="J10" s="13">
        <v>25704.55</v>
      </c>
      <c r="K10" s="13">
        <v>24927.47</v>
      </c>
      <c r="L10" s="13">
        <v>24771.07</v>
      </c>
      <c r="M10" s="13">
        <v>24927.47</v>
      </c>
      <c r="N10" s="13">
        <v>25704.55</v>
      </c>
    </row>
    <row r="11" spans="1:14" ht="60" customHeight="1" thickBot="1" x14ac:dyDescent="0.3">
      <c r="A11" s="14"/>
      <c r="B11" s="6" t="s">
        <v>63</v>
      </c>
      <c r="C11" s="10" t="s">
        <v>64</v>
      </c>
      <c r="D11" s="13"/>
      <c r="E11" s="13"/>
      <c r="F11" s="13"/>
      <c r="G11" s="13">
        <v>21165.77</v>
      </c>
      <c r="H11" s="13">
        <v>42331.54</v>
      </c>
      <c r="I11" s="13">
        <v>0</v>
      </c>
      <c r="J11" s="13">
        <v>41592.65</v>
      </c>
      <c r="K11" s="13">
        <v>0</v>
      </c>
      <c r="L11" s="13">
        <v>18950.16</v>
      </c>
      <c r="M11" s="13">
        <v>18950.16</v>
      </c>
      <c r="N11" s="13">
        <v>0</v>
      </c>
    </row>
    <row r="12" spans="1:14" ht="63" customHeight="1" thickBot="1" x14ac:dyDescent="0.3">
      <c r="A12" s="14">
        <v>45145034000102</v>
      </c>
      <c r="B12" s="6" t="s">
        <v>50</v>
      </c>
      <c r="C12" s="10" t="s">
        <v>51</v>
      </c>
      <c r="D12" s="13"/>
      <c r="E12" s="13"/>
      <c r="F12" s="13"/>
      <c r="G12" s="13">
        <v>15189.31</v>
      </c>
      <c r="H12" s="13">
        <v>5331.28</v>
      </c>
      <c r="I12" s="13">
        <v>0</v>
      </c>
      <c r="J12" s="13">
        <v>0</v>
      </c>
      <c r="K12" s="13">
        <f>5331.28+5331.28</f>
        <v>10662.56</v>
      </c>
      <c r="L12" s="13">
        <v>5331.28</v>
      </c>
      <c r="M12" s="13">
        <v>5331.28</v>
      </c>
      <c r="N12" s="13">
        <v>5331.28</v>
      </c>
    </row>
    <row r="13" spans="1:14" ht="60" customHeight="1" thickBot="1" x14ac:dyDescent="0.3">
      <c r="A13" s="14"/>
      <c r="B13" s="6" t="s">
        <v>52</v>
      </c>
      <c r="C13" s="10" t="s">
        <v>53</v>
      </c>
      <c r="D13" s="13">
        <v>0</v>
      </c>
      <c r="E13" s="13">
        <v>0</v>
      </c>
      <c r="F13" s="13">
        <v>39273.58</v>
      </c>
      <c r="G13" s="13">
        <v>0</v>
      </c>
      <c r="H13" s="13">
        <v>0</v>
      </c>
      <c r="I13" s="13">
        <f>39733.85+38827.31</f>
        <v>78561.16</v>
      </c>
      <c r="J13" s="13">
        <v>128641.31</v>
      </c>
      <c r="K13" s="13">
        <v>0</v>
      </c>
      <c r="L13" s="13">
        <v>86976.07</v>
      </c>
      <c r="M13" s="13">
        <v>0</v>
      </c>
      <c r="N13" s="13">
        <v>87352.56</v>
      </c>
    </row>
    <row r="14" spans="1:14" ht="60" customHeight="1" thickBot="1" x14ac:dyDescent="0.3">
      <c r="A14" s="14">
        <v>3318018000124</v>
      </c>
      <c r="B14" s="11" t="s">
        <v>8</v>
      </c>
      <c r="C14" s="10" t="s">
        <v>7</v>
      </c>
      <c r="D14" s="13">
        <v>29716.06</v>
      </c>
      <c r="E14" s="13">
        <v>0</v>
      </c>
      <c r="F14" s="13">
        <f>29128.9+32451.16</f>
        <v>61580.06</v>
      </c>
      <c r="G14" s="13">
        <v>32847.68</v>
      </c>
      <c r="H14" s="13">
        <v>32046.26</v>
      </c>
      <c r="I14" s="13">
        <v>33072.800000000003</v>
      </c>
      <c r="J14" s="13">
        <v>32759.64</v>
      </c>
      <c r="K14" s="13">
        <v>32765.99</v>
      </c>
      <c r="L14" s="13">
        <v>33034.870000000003</v>
      </c>
      <c r="M14" s="13">
        <v>33202.160000000003</v>
      </c>
      <c r="N14" s="13">
        <v>32501.040000000001</v>
      </c>
    </row>
    <row r="15" spans="1:14" ht="60" customHeight="1" thickBot="1" x14ac:dyDescent="0.3">
      <c r="A15" s="14">
        <v>3318018000124</v>
      </c>
      <c r="B15" s="11" t="s">
        <v>31</v>
      </c>
      <c r="C15" s="10" t="s">
        <v>7</v>
      </c>
      <c r="D15" s="13">
        <v>86809.84</v>
      </c>
      <c r="E15" s="13">
        <v>81641.960000000006</v>
      </c>
      <c r="F15" s="13">
        <v>87241.63</v>
      </c>
      <c r="G15" s="13">
        <v>88898.54</v>
      </c>
      <c r="H15" s="13">
        <v>91616.86</v>
      </c>
      <c r="I15" s="13">
        <v>90707.92</v>
      </c>
      <c r="J15" s="13">
        <v>89772.53</v>
      </c>
      <c r="K15" s="13">
        <v>90091.15</v>
      </c>
      <c r="L15" s="13">
        <v>90742.24</v>
      </c>
      <c r="M15" s="13">
        <v>91453.61</v>
      </c>
      <c r="N15" s="13">
        <v>88723.33</v>
      </c>
    </row>
    <row r="16" spans="1:14" ht="60" customHeight="1" thickBot="1" x14ac:dyDescent="0.3">
      <c r="A16" s="14"/>
      <c r="B16" s="11" t="s">
        <v>60</v>
      </c>
      <c r="C16" s="10" t="s">
        <v>61</v>
      </c>
      <c r="D16" s="13">
        <v>23108.240000000002</v>
      </c>
      <c r="E16" s="13">
        <v>26354.67</v>
      </c>
      <c r="F16" s="13">
        <v>23108.240000000002</v>
      </c>
      <c r="G16" s="13">
        <v>23108.240000000002</v>
      </c>
      <c r="H16" s="13">
        <v>23108.240000000002</v>
      </c>
      <c r="I16" s="13">
        <v>23108.240000000002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</row>
    <row r="17" spans="1:14" ht="60" customHeight="1" thickBot="1" x14ac:dyDescent="0.3">
      <c r="A17" s="14"/>
      <c r="B17" s="11" t="s">
        <v>41</v>
      </c>
      <c r="C17" s="10" t="s">
        <v>44</v>
      </c>
      <c r="D17" s="13">
        <v>5580.08</v>
      </c>
      <c r="E17" s="13">
        <v>4958.09</v>
      </c>
      <c r="F17" s="13">
        <v>5082.4799999999996</v>
      </c>
      <c r="G17" s="13">
        <v>5455.58</v>
      </c>
      <c r="H17" s="13">
        <v>6450.86</v>
      </c>
      <c r="I17" s="13">
        <v>0</v>
      </c>
      <c r="J17" s="13">
        <v>4680.1899999999996</v>
      </c>
      <c r="K17" s="13">
        <v>0</v>
      </c>
      <c r="L17" s="13">
        <v>3648.97</v>
      </c>
      <c r="M17" s="13">
        <v>0</v>
      </c>
      <c r="N17" s="13">
        <v>0</v>
      </c>
    </row>
    <row r="18" spans="1:14" ht="60" customHeight="1" thickBot="1" x14ac:dyDescent="0.3">
      <c r="A18" s="14"/>
      <c r="B18" s="11" t="s">
        <v>45</v>
      </c>
      <c r="C18" s="10" t="s">
        <v>13</v>
      </c>
      <c r="D18" s="13">
        <v>57388.25</v>
      </c>
      <c r="E18" s="13">
        <v>159462.79999999999</v>
      </c>
      <c r="F18" s="13">
        <v>0</v>
      </c>
      <c r="G18" s="13">
        <v>0</v>
      </c>
      <c r="H18" s="13">
        <v>0</v>
      </c>
      <c r="I18" s="13">
        <v>169176.75</v>
      </c>
      <c r="J18" s="13">
        <v>0</v>
      </c>
      <c r="K18" s="13">
        <v>170830.46</v>
      </c>
      <c r="L18" s="13">
        <v>0</v>
      </c>
      <c r="M18" s="13"/>
      <c r="N18" s="13">
        <v>120147.74</v>
      </c>
    </row>
    <row r="19" spans="1:14" s="3" customFormat="1" ht="60" customHeight="1" thickBot="1" x14ac:dyDescent="0.3">
      <c r="A19" s="14">
        <v>4488578000190</v>
      </c>
      <c r="B19" s="6" t="s">
        <v>21</v>
      </c>
      <c r="C19" s="12" t="s">
        <v>13</v>
      </c>
      <c r="D19" s="13">
        <v>0</v>
      </c>
      <c r="E19" s="13">
        <v>75356.479999999996</v>
      </c>
      <c r="F19" s="13">
        <v>0</v>
      </c>
      <c r="G19" s="13">
        <v>72687.460000000006</v>
      </c>
      <c r="H19" s="13">
        <v>0</v>
      </c>
      <c r="I19" s="13">
        <v>0</v>
      </c>
      <c r="J19" s="13">
        <v>66480.47</v>
      </c>
      <c r="K19" s="13">
        <v>0</v>
      </c>
      <c r="L19" s="13">
        <v>0</v>
      </c>
      <c r="M19" s="13">
        <v>76688.37</v>
      </c>
      <c r="N19" s="13">
        <v>0</v>
      </c>
    </row>
    <row r="20" spans="1:14" s="3" customFormat="1" ht="60" customHeight="1" thickBot="1" x14ac:dyDescent="0.3">
      <c r="A20" s="14">
        <v>56561889000130</v>
      </c>
      <c r="B20" s="6" t="s">
        <v>12</v>
      </c>
      <c r="C20" s="10" t="s">
        <v>11</v>
      </c>
      <c r="D20" s="13">
        <v>18144.03</v>
      </c>
      <c r="E20" s="13">
        <v>18365.38</v>
      </c>
      <c r="F20" s="13">
        <v>19472.16</v>
      </c>
      <c r="G20" s="13">
        <v>19472.16</v>
      </c>
      <c r="H20" s="13">
        <v>19472.16</v>
      </c>
      <c r="I20" s="13">
        <v>19472.16</v>
      </c>
      <c r="J20" s="13">
        <v>19472.16</v>
      </c>
      <c r="K20" s="13">
        <v>19472.16</v>
      </c>
      <c r="L20" s="13">
        <v>19472.16</v>
      </c>
      <c r="M20" s="13">
        <v>19472.16</v>
      </c>
      <c r="N20" s="13">
        <v>19472.16</v>
      </c>
    </row>
    <row r="21" spans="1:14" s="3" customFormat="1" ht="60" customHeight="1" thickBot="1" x14ac:dyDescent="0.3">
      <c r="A21" s="14">
        <v>65057341000149</v>
      </c>
      <c r="B21" s="6" t="s">
        <v>6</v>
      </c>
      <c r="C21" s="10" t="s">
        <v>5</v>
      </c>
      <c r="D21" s="13">
        <v>19629.86</v>
      </c>
      <c r="E21" s="13">
        <v>18759.669999999998</v>
      </c>
      <c r="F21" s="13">
        <v>18759.669999999998</v>
      </c>
      <c r="G21" s="13">
        <v>18759.669999999998</v>
      </c>
      <c r="H21" s="13">
        <v>19024.060000000001</v>
      </c>
      <c r="I21" s="13">
        <v>18721.16</v>
      </c>
      <c r="J21" s="13">
        <v>18569.71</v>
      </c>
      <c r="K21" s="13">
        <v>22204.51</v>
      </c>
      <c r="L21" s="13">
        <v>20089.150000000001</v>
      </c>
      <c r="M21" s="13">
        <v>20548.490000000002</v>
      </c>
      <c r="N21" s="13">
        <v>20548.490000000002</v>
      </c>
    </row>
    <row r="22" spans="1:14" s="3" customFormat="1" ht="60" customHeight="1" thickBot="1" x14ac:dyDescent="0.3">
      <c r="A22" s="14">
        <v>2722761000182</v>
      </c>
      <c r="B22" s="6" t="s">
        <v>33</v>
      </c>
      <c r="C22" s="10" t="s">
        <v>4</v>
      </c>
      <c r="D22" s="17">
        <v>47595.53</v>
      </c>
      <c r="E22" s="13">
        <f>46110.73</f>
        <v>46110.73</v>
      </c>
      <c r="F22" s="13">
        <f>316.08+158.04+46098.52</f>
        <v>46572.639999999999</v>
      </c>
      <c r="G22" s="13">
        <v>45420.06</v>
      </c>
      <c r="H22" s="13">
        <v>45145.22</v>
      </c>
      <c r="I22" s="13">
        <v>46638.32</v>
      </c>
      <c r="J22" s="13">
        <v>46259.11</v>
      </c>
      <c r="K22" s="13">
        <v>46195.93</v>
      </c>
      <c r="L22" s="13">
        <v>47377.26</v>
      </c>
      <c r="M22" s="13">
        <v>45678.9</v>
      </c>
      <c r="N22" s="13">
        <v>45368.14</v>
      </c>
    </row>
    <row r="23" spans="1:14" s="3" customFormat="1" ht="60" customHeight="1" thickBot="1" x14ac:dyDescent="0.3">
      <c r="A23" s="14"/>
      <c r="B23" s="6" t="s">
        <v>37</v>
      </c>
      <c r="C23" s="10" t="s">
        <v>4</v>
      </c>
      <c r="D23" s="13">
        <v>23878.43</v>
      </c>
      <c r="E23" s="13">
        <f>24057.28+1826.12</f>
        <v>25883.399999999998</v>
      </c>
      <c r="F23" s="13">
        <v>22200.46</v>
      </c>
      <c r="G23" s="13">
        <f>608.71+23643.05</f>
        <v>24251.759999999998</v>
      </c>
      <c r="H23" s="13">
        <v>23651.32</v>
      </c>
      <c r="I23" s="13">
        <v>23795.38</v>
      </c>
      <c r="J23" s="13">
        <f>25762.54+608.72</f>
        <v>26371.260000000002</v>
      </c>
      <c r="K23" s="13">
        <v>26326.21</v>
      </c>
      <c r="L23" s="13">
        <v>25118.75</v>
      </c>
      <c r="M23" s="13">
        <v>26626.23</v>
      </c>
      <c r="N23" s="13">
        <v>26481.63</v>
      </c>
    </row>
    <row r="24" spans="1:14" s="3" customFormat="1" ht="60" customHeight="1" thickBot="1" x14ac:dyDescent="0.3">
      <c r="A24" s="14"/>
      <c r="B24" s="6" t="s">
        <v>58</v>
      </c>
      <c r="C24" s="10" t="s">
        <v>59</v>
      </c>
      <c r="D24" s="13">
        <v>0</v>
      </c>
      <c r="E24" s="13">
        <v>0</v>
      </c>
      <c r="F24" s="13">
        <v>23730.84</v>
      </c>
      <c r="G24" s="13">
        <v>70999.820000000007</v>
      </c>
      <c r="H24" s="13">
        <v>23706.83</v>
      </c>
      <c r="I24" s="13">
        <v>23730.94</v>
      </c>
      <c r="J24" s="13">
        <v>23730.94</v>
      </c>
      <c r="K24" s="13">
        <v>23730.94</v>
      </c>
      <c r="L24" s="13">
        <v>26144.65</v>
      </c>
      <c r="M24" s="13">
        <v>26903.85</v>
      </c>
      <c r="N24" s="13">
        <v>27473.27</v>
      </c>
    </row>
    <row r="25" spans="1:14" s="3" customFormat="1" ht="60" customHeight="1" thickBot="1" x14ac:dyDescent="0.3">
      <c r="A25" s="14">
        <v>49325434000150</v>
      </c>
      <c r="B25" s="6" t="s">
        <v>22</v>
      </c>
      <c r="C25" s="7" t="s">
        <v>23</v>
      </c>
      <c r="D25" s="13">
        <v>2191179.38</v>
      </c>
      <c r="E25" s="13">
        <v>2191179.38</v>
      </c>
      <c r="F25" s="13">
        <v>2191179.38</v>
      </c>
      <c r="G25" s="13">
        <v>2191179.38</v>
      </c>
      <c r="H25" s="13">
        <v>2191179.38</v>
      </c>
      <c r="I25" s="13">
        <v>2191179.38</v>
      </c>
      <c r="J25" s="13">
        <v>2191179.38</v>
      </c>
      <c r="K25" s="13">
        <v>2191179.38</v>
      </c>
      <c r="L25" s="13">
        <v>2191179.38</v>
      </c>
      <c r="M25" s="13">
        <v>2191179.38</v>
      </c>
      <c r="N25" s="13">
        <v>2191179.38</v>
      </c>
    </row>
    <row r="26" spans="1:14" s="3" customFormat="1" ht="60" customHeight="1" thickBot="1" x14ac:dyDescent="0.3">
      <c r="A26" s="14"/>
      <c r="B26" s="6" t="s">
        <v>56</v>
      </c>
      <c r="C26" s="7" t="s">
        <v>57</v>
      </c>
      <c r="D26" s="13">
        <v>23006.85</v>
      </c>
      <c r="E26" s="13">
        <v>23006.85</v>
      </c>
      <c r="F26" s="13">
        <v>23006.85</v>
      </c>
      <c r="G26" s="13">
        <v>23006.85</v>
      </c>
      <c r="H26" s="13">
        <v>23006.85</v>
      </c>
      <c r="I26" s="13">
        <v>23006.85</v>
      </c>
      <c r="J26" s="13">
        <v>23006.85</v>
      </c>
      <c r="K26" s="13">
        <v>23006.85</v>
      </c>
      <c r="L26" s="13">
        <v>0</v>
      </c>
      <c r="M26" s="13">
        <v>23006.85</v>
      </c>
      <c r="N26" s="13">
        <v>51692.78</v>
      </c>
    </row>
    <row r="27" spans="1:14" s="3" customFormat="1" ht="60" customHeight="1" thickBot="1" x14ac:dyDescent="0.3">
      <c r="A27" s="14"/>
      <c r="B27" s="6" t="s">
        <v>42</v>
      </c>
      <c r="C27" s="7" t="s">
        <v>43</v>
      </c>
      <c r="D27" s="13">
        <v>17422.95</v>
      </c>
      <c r="E27" s="13">
        <v>13173.45</v>
      </c>
      <c r="F27" s="13">
        <v>10198.799999999999</v>
      </c>
      <c r="G27" s="13">
        <v>0</v>
      </c>
      <c r="H27" s="13">
        <v>22522.35</v>
      </c>
      <c r="I27" s="13">
        <v>0</v>
      </c>
      <c r="J27" s="13">
        <v>25497</v>
      </c>
      <c r="K27" s="13">
        <v>0</v>
      </c>
      <c r="L27" s="13">
        <v>21247.5</v>
      </c>
      <c r="M27" s="13">
        <v>11898.6</v>
      </c>
      <c r="N27" s="13">
        <v>0</v>
      </c>
    </row>
    <row r="28" spans="1:14" s="3" customFormat="1" ht="60" customHeight="1" thickBot="1" x14ac:dyDescent="0.3">
      <c r="A28" s="14"/>
      <c r="B28" s="6" t="s">
        <v>54</v>
      </c>
      <c r="C28" s="7" t="s">
        <v>55</v>
      </c>
      <c r="D28" s="13">
        <v>22550.12</v>
      </c>
      <c r="E28" s="13">
        <v>21064.69</v>
      </c>
      <c r="F28" s="13">
        <v>22666.21</v>
      </c>
      <c r="G28" s="13">
        <v>23550.16</v>
      </c>
      <c r="H28" s="13">
        <v>22459.200000000001</v>
      </c>
      <c r="I28" s="13">
        <v>0</v>
      </c>
      <c r="J28" s="13">
        <v>24503.54</v>
      </c>
      <c r="K28" s="13">
        <v>47046.27</v>
      </c>
      <c r="L28" s="13">
        <v>26269.34</v>
      </c>
      <c r="M28" s="13">
        <v>29667.68</v>
      </c>
      <c r="N28" s="13">
        <v>27968.51</v>
      </c>
    </row>
    <row r="29" spans="1:14" s="3" customFormat="1" ht="60" customHeight="1" thickBot="1" x14ac:dyDescent="0.3">
      <c r="A29" s="14">
        <v>62798699000134</v>
      </c>
      <c r="B29" s="6" t="s">
        <v>15</v>
      </c>
      <c r="C29" s="10" t="s">
        <v>14</v>
      </c>
      <c r="D29" s="13">
        <v>110464.5</v>
      </c>
      <c r="E29" s="13">
        <v>323561.78999999998</v>
      </c>
      <c r="F29" s="13">
        <v>0</v>
      </c>
      <c r="G29" s="13">
        <v>0</v>
      </c>
      <c r="H29" s="13">
        <v>319893.84000000003</v>
      </c>
      <c r="I29" s="13">
        <v>0</v>
      </c>
      <c r="J29" s="13">
        <v>0</v>
      </c>
      <c r="K29" s="13">
        <v>321763.39</v>
      </c>
      <c r="L29" s="13">
        <v>0</v>
      </c>
      <c r="M29" s="13">
        <v>0</v>
      </c>
      <c r="N29" s="13">
        <v>224846.31</v>
      </c>
    </row>
    <row r="30" spans="1:14" s="3" customFormat="1" ht="60" customHeight="1" thickBot="1" x14ac:dyDescent="0.3">
      <c r="A30" s="14">
        <v>8435390000134</v>
      </c>
      <c r="B30" s="6" t="s">
        <v>34</v>
      </c>
      <c r="C30" s="10" t="s">
        <v>0</v>
      </c>
      <c r="D30" s="13">
        <v>23006.85</v>
      </c>
      <c r="E30" s="13">
        <v>23006.85</v>
      </c>
      <c r="F30" s="13">
        <v>24690.92</v>
      </c>
      <c r="G30" s="13">
        <v>24690.92</v>
      </c>
      <c r="H30" s="13">
        <v>24690.92</v>
      </c>
      <c r="I30" s="13">
        <v>24690.92</v>
      </c>
      <c r="J30" s="13">
        <v>24690.92</v>
      </c>
      <c r="K30" s="13">
        <v>24690.92</v>
      </c>
      <c r="L30" s="13">
        <v>24690.92</v>
      </c>
      <c r="M30" s="13">
        <v>24690.92</v>
      </c>
      <c r="N30" s="13">
        <v>24690.92</v>
      </c>
    </row>
    <row r="31" spans="1:14" s="3" customFormat="1" ht="60" customHeight="1" thickBot="1" x14ac:dyDescent="0.3">
      <c r="A31" s="14"/>
      <c r="B31" s="6" t="s">
        <v>39</v>
      </c>
      <c r="C31" s="10" t="s">
        <v>40</v>
      </c>
      <c r="D31" s="13">
        <v>0</v>
      </c>
      <c r="E31" s="13">
        <v>0</v>
      </c>
      <c r="F31" s="13">
        <v>9433.4599999999991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</row>
    <row r="32" spans="1:14" s="3" customFormat="1" ht="60" customHeight="1" thickBot="1" x14ac:dyDescent="0.3">
      <c r="A32" s="14">
        <v>64614449000122</v>
      </c>
      <c r="B32" s="7" t="s">
        <v>24</v>
      </c>
      <c r="C32" s="7" t="s">
        <v>25</v>
      </c>
      <c r="D32" s="13">
        <v>6784.71</v>
      </c>
      <c r="E32" s="13">
        <v>6784.71</v>
      </c>
      <c r="F32" s="13">
        <v>6784.71</v>
      </c>
      <c r="G32" s="13">
        <v>6784.71</v>
      </c>
      <c r="H32" s="13">
        <v>6784.71</v>
      </c>
      <c r="I32" s="13">
        <v>0</v>
      </c>
      <c r="J32" s="13">
        <v>13569.42</v>
      </c>
      <c r="K32" s="13">
        <v>0</v>
      </c>
      <c r="L32" s="13">
        <v>6784.71</v>
      </c>
      <c r="M32" s="13">
        <v>6784.71</v>
      </c>
      <c r="N32" s="13">
        <v>6784.71</v>
      </c>
    </row>
    <row r="33" spans="1:14" s="3" customFormat="1" ht="60" customHeight="1" thickBot="1" x14ac:dyDescent="0.3">
      <c r="A33" s="14"/>
      <c r="B33" s="6" t="s">
        <v>35</v>
      </c>
      <c r="C33" s="7" t="s">
        <v>36</v>
      </c>
      <c r="D33" s="13">
        <v>19551.009999999998</v>
      </c>
      <c r="E33" s="13">
        <v>19551.009999999998</v>
      </c>
      <c r="F33" s="13">
        <v>0</v>
      </c>
      <c r="G33" s="13">
        <v>39102.019999999997</v>
      </c>
      <c r="H33" s="13">
        <v>19551.009999999998</v>
      </c>
      <c r="I33" s="13">
        <v>0</v>
      </c>
      <c r="J33" s="13">
        <v>39102.019999999997</v>
      </c>
      <c r="K33" s="13">
        <v>19551.009999999998</v>
      </c>
      <c r="L33" s="13">
        <v>0</v>
      </c>
      <c r="M33" s="13">
        <v>0</v>
      </c>
      <c r="N33" s="13">
        <v>0</v>
      </c>
    </row>
    <row r="34" spans="1:14" s="3" customFormat="1" ht="60" customHeight="1" thickBot="1" x14ac:dyDescent="0.3">
      <c r="A34" s="14">
        <v>38883732000140</v>
      </c>
      <c r="B34" s="6" t="s">
        <v>10</v>
      </c>
      <c r="C34" s="10" t="s">
        <v>9</v>
      </c>
      <c r="D34" s="13">
        <v>24938.01</v>
      </c>
      <c r="E34" s="13">
        <v>0</v>
      </c>
      <c r="F34" s="13">
        <f>52308.3</f>
        <v>52308.3</v>
      </c>
      <c r="G34" s="13">
        <v>26481.63</v>
      </c>
      <c r="H34" s="13">
        <v>26481.63</v>
      </c>
      <c r="I34" s="13">
        <v>26481.63</v>
      </c>
      <c r="J34" s="13">
        <v>26481.63</v>
      </c>
      <c r="K34" s="13">
        <v>24834.36</v>
      </c>
      <c r="L34" s="13">
        <v>25211.58</v>
      </c>
      <c r="M34" s="13">
        <v>0</v>
      </c>
      <c r="N34" s="13">
        <v>49582.98</v>
      </c>
    </row>
    <row r="35" spans="1:14" s="3" customFormat="1" ht="60" customHeight="1" thickBot="1" x14ac:dyDescent="0.3">
      <c r="A35" s="14">
        <v>48031918000124</v>
      </c>
      <c r="B35" s="6" t="s">
        <v>28</v>
      </c>
      <c r="C35" s="7" t="s">
        <v>29</v>
      </c>
      <c r="D35" s="13">
        <v>17930</v>
      </c>
      <c r="E35" s="13">
        <v>0</v>
      </c>
      <c r="F35" s="13">
        <f>10530+13120</f>
        <v>23650</v>
      </c>
      <c r="G35" s="13">
        <v>22740</v>
      </c>
      <c r="H35" s="13">
        <v>19780</v>
      </c>
      <c r="I35" s="13">
        <v>17190</v>
      </c>
      <c r="J35" s="13">
        <v>16080</v>
      </c>
      <c r="K35" s="13">
        <v>12010</v>
      </c>
      <c r="L35" s="13">
        <v>12750</v>
      </c>
      <c r="M35" s="13">
        <v>29770</v>
      </c>
      <c r="N35" s="13">
        <v>26070</v>
      </c>
    </row>
    <row r="36" spans="1:14" s="3" customFormat="1" ht="60" customHeight="1" thickBot="1" x14ac:dyDescent="0.3">
      <c r="A36" s="14"/>
      <c r="B36" s="6" t="s">
        <v>38</v>
      </c>
      <c r="C36" s="7" t="s">
        <v>29</v>
      </c>
      <c r="D36" s="13">
        <f>5544.62+5156.7</f>
        <v>10701.32</v>
      </c>
      <c r="E36" s="13">
        <v>5447.62</v>
      </c>
      <c r="F36" s="13">
        <v>5452.42</v>
      </c>
      <c r="G36" s="13">
        <v>5489.05</v>
      </c>
      <c r="H36" s="13">
        <v>5559.94</v>
      </c>
      <c r="I36" s="13">
        <v>5406.1</v>
      </c>
      <c r="J36" s="13">
        <v>5472.36</v>
      </c>
      <c r="K36" s="13">
        <v>5526.6</v>
      </c>
      <c r="L36" s="13">
        <v>5549.03</v>
      </c>
      <c r="M36" s="13">
        <v>5506.84</v>
      </c>
      <c r="N36" s="13">
        <v>5567.82</v>
      </c>
    </row>
    <row r="37" spans="1:14" s="3" customFormat="1" ht="60" customHeight="1" thickBot="1" x14ac:dyDescent="0.3">
      <c r="A37" s="14">
        <v>44392215000170</v>
      </c>
      <c r="B37" s="6" t="s">
        <v>26</v>
      </c>
      <c r="C37" s="7" t="s">
        <v>27</v>
      </c>
      <c r="D37" s="13">
        <v>22212.5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109409.35</v>
      </c>
      <c r="K37" s="13">
        <f>21833.7+22212.5</f>
        <v>44046.2</v>
      </c>
      <c r="L37" s="13">
        <v>0</v>
      </c>
      <c r="M37" s="13">
        <v>22186.26</v>
      </c>
      <c r="N37" s="13">
        <v>22935.54</v>
      </c>
    </row>
    <row r="38" spans="1:14" s="3" customFormat="1" ht="60" customHeight="1" thickBot="1" x14ac:dyDescent="0.3">
      <c r="A38" s="14">
        <v>44392215000170</v>
      </c>
      <c r="B38" s="6" t="s">
        <v>47</v>
      </c>
      <c r="C38" s="7" t="s">
        <v>27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804.9</v>
      </c>
      <c r="K38" s="13">
        <v>804.9</v>
      </c>
      <c r="L38" s="13">
        <v>804.9</v>
      </c>
      <c r="M38" s="13">
        <v>0</v>
      </c>
      <c r="N38" s="13">
        <v>0</v>
      </c>
    </row>
    <row r="39" spans="1:14" x14ac:dyDescent="0.25">
      <c r="H39" s="18"/>
      <c r="I39" s="18"/>
      <c r="J39" s="18"/>
      <c r="K39" s="18"/>
      <c r="L39" s="18"/>
      <c r="M39" s="18"/>
      <c r="N39" s="18"/>
    </row>
  </sheetData>
  <autoFilter ref="B8:G8" xr:uid="{A01E0E4A-508C-46E3-99C2-C3AD8952229E}"/>
  <mergeCells count="2">
    <mergeCell ref="B5:D5"/>
    <mergeCell ref="B6:D6"/>
  </mergeCells>
  <printOptions horizontalCentered="1"/>
  <pageMargins left="3.937007874015748E-2" right="3.937007874015748E-2" top="0.35433070866141736" bottom="0.35433070866141736" header="0.31496062992125984" footer="0.31496062992125984"/>
  <pageSetup paperSize="9" scale="4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PARCEIRAS E CONVENIOS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Cristovam Goncalves Souza</dc:creator>
  <cp:lastModifiedBy>Meiry Setsuko Shinzato Loretto</cp:lastModifiedBy>
  <cp:lastPrinted>2022-11-07T18:18:34Z</cp:lastPrinted>
  <dcterms:created xsi:type="dcterms:W3CDTF">2021-12-03T11:45:38Z</dcterms:created>
  <dcterms:modified xsi:type="dcterms:W3CDTF">2026-01-08T15:26:18Z</dcterms:modified>
</cp:coreProperties>
</file>